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ft\Documents\Public Website Review, 2020\"/>
    </mc:Choice>
  </mc:AlternateContent>
  <bookViews>
    <workbookView xWindow="600" yWindow="315" windowWidth="11100" windowHeight="5325" tabRatio="603"/>
  </bookViews>
  <sheets>
    <sheet name="Schedule" sheetId="6" r:id="rId1"/>
    <sheet name="Schedule Definitions" sheetId="5" r:id="rId2"/>
  </sheets>
  <definedNames>
    <definedName name="_xlnm.Print_Area" localSheetId="0">Schedule!$A:$F</definedName>
    <definedName name="_xlnm.Print_Area" localSheetId="1">'Schedule Definitions'!$A:$B</definedName>
    <definedName name="_xlnm.Print_Titles" localSheetId="0">Schedule!$1:$4</definedName>
  </definedNames>
  <calcPr calcId="162913"/>
</workbook>
</file>

<file path=xl/calcChain.xml><?xml version="1.0" encoding="utf-8"?>
<calcChain xmlns="http://schemas.openxmlformats.org/spreadsheetml/2006/main">
  <c r="F17" i="6" l="1"/>
  <c r="F90" i="6"/>
  <c r="F10" i="6"/>
  <c r="F33" i="6"/>
  <c r="F40" i="6"/>
  <c r="F53" i="6"/>
  <c r="F76" i="6"/>
  <c r="F77" i="6" s="1"/>
  <c r="F18" i="6" l="1"/>
  <c r="F21" i="6" s="1"/>
  <c r="F34" i="6" s="1"/>
  <c r="F42" i="6" s="1"/>
  <c r="F49" i="6" s="1"/>
  <c r="F55" i="6" s="1"/>
  <c r="G78" i="6" s="1"/>
</calcChain>
</file>

<file path=xl/comments1.xml><?xml version="1.0" encoding="utf-8"?>
<comments xmlns="http://schemas.openxmlformats.org/spreadsheetml/2006/main">
  <authors>
    <author>James Timberlake</author>
    <author>Tony Rose</author>
  </authors>
  <commentList>
    <comment ref="A3" authorId="0" shapeId="0">
      <text>
        <r>
          <rPr>
            <b/>
            <sz val="9"/>
            <color indexed="81"/>
            <rFont val="Tahoma"/>
            <charset val="1"/>
          </rPr>
          <t>James Timberlake:</t>
        </r>
        <r>
          <rPr>
            <sz val="9"/>
            <color indexed="81"/>
            <rFont val="Tahoma"/>
            <charset val="1"/>
          </rPr>
          <t xml:space="preserve">
updating year from "200Y" to "20XX"</t>
        </r>
      </text>
    </comment>
    <comment ref="D19" authorId="1" shapeId="0">
      <text>
        <r>
          <rPr>
            <sz val="8"/>
            <color indexed="81"/>
            <rFont val="Tahoma"/>
            <family val="2"/>
          </rPr>
          <t>Only includes amounts from contracts not paid on a per-charge basis.</t>
        </r>
      </text>
    </comment>
    <comment ref="D20" authorId="1" shapeId="0">
      <text>
        <r>
          <rPr>
            <sz val="8"/>
            <color indexed="81"/>
            <rFont val="Tahoma"/>
            <family val="2"/>
          </rPr>
          <t>Itemize if significant.</t>
        </r>
      </text>
    </comment>
    <comment ref="D32" authorId="1" shapeId="0">
      <text>
        <r>
          <rPr>
            <sz val="8"/>
            <color indexed="81"/>
            <rFont val="Tahoma"/>
            <family val="2"/>
          </rPr>
          <t>Itemize if significant</t>
        </r>
      </text>
    </comment>
    <comment ref="D39" authorId="1" shapeId="0">
      <text>
        <r>
          <rPr>
            <sz val="8"/>
            <color indexed="81"/>
            <rFont val="Tahoma"/>
            <family val="2"/>
          </rPr>
          <t>Itemize if significant</t>
        </r>
      </text>
    </comment>
    <comment ref="D44" authorId="1" shapeId="0">
      <text>
        <r>
          <rPr>
            <sz val="8"/>
            <color indexed="81"/>
            <rFont val="Tahoma"/>
            <family val="2"/>
          </rPr>
          <t>Itemize if significant</t>
        </r>
      </text>
    </comment>
    <comment ref="D45" authorId="1" shapeId="0">
      <text>
        <r>
          <rPr>
            <sz val="8"/>
            <color indexed="81"/>
            <rFont val="Tahoma"/>
            <family val="2"/>
          </rPr>
          <t>Itemize if significant</t>
        </r>
      </text>
    </comment>
    <comment ref="A51" authorId="0" shapeId="0">
      <text>
        <r>
          <rPr>
            <b/>
            <sz val="9"/>
            <color indexed="81"/>
            <rFont val="Tahoma"/>
            <charset val="1"/>
          </rPr>
          <t>James Timberlake:</t>
        </r>
        <r>
          <rPr>
            <sz val="9"/>
            <color indexed="81"/>
            <rFont val="Tahoma"/>
            <charset val="1"/>
          </rPr>
          <t xml:space="preserve">
Changed from "200X" to "20XX"
</t>
        </r>
      </text>
    </comment>
    <comment ref="A53" authorId="0" shapeId="0">
      <text>
        <r>
          <rPr>
            <b/>
            <sz val="9"/>
            <color indexed="81"/>
            <rFont val="Tahoma"/>
            <charset val="1"/>
          </rPr>
          <t>James Timberlake:</t>
        </r>
        <r>
          <rPr>
            <sz val="9"/>
            <color indexed="81"/>
            <rFont val="Tahoma"/>
            <charset val="1"/>
          </rPr>
          <t xml:space="preserve">
Changed from "200X" to "20XX"</t>
        </r>
      </text>
    </comment>
    <comment ref="A55" authorId="0" shapeId="0">
      <text>
        <r>
          <rPr>
            <b/>
            <sz val="9"/>
            <color indexed="81"/>
            <rFont val="Tahoma"/>
            <charset val="1"/>
          </rPr>
          <t>James Timberlake:</t>
        </r>
        <r>
          <rPr>
            <sz val="9"/>
            <color indexed="81"/>
            <rFont val="Tahoma"/>
            <charset val="1"/>
          </rPr>
          <t xml:space="preserve">
updating year from "200Y" to "20XX"</t>
        </r>
      </text>
    </comment>
    <comment ref="A58" authorId="0" shapeId="0">
      <text>
        <r>
          <rPr>
            <b/>
            <sz val="9"/>
            <color indexed="81"/>
            <rFont val="Tahoma"/>
            <charset val="1"/>
          </rPr>
          <t>James Timberlake:</t>
        </r>
        <r>
          <rPr>
            <sz val="9"/>
            <color indexed="81"/>
            <rFont val="Tahoma"/>
            <charset val="1"/>
          </rPr>
          <t xml:space="preserve">
Changed from "200X" to "20XX"</t>
        </r>
      </text>
    </comment>
  </commentList>
</comments>
</file>

<file path=xl/comments2.xml><?xml version="1.0" encoding="utf-8"?>
<comments xmlns="http://schemas.openxmlformats.org/spreadsheetml/2006/main">
  <authors>
    <author>James Timberlake</author>
  </authors>
  <commentList>
    <comment ref="B3" authorId="0" shapeId="0">
      <text>
        <r>
          <rPr>
            <b/>
            <sz val="9"/>
            <color indexed="81"/>
            <rFont val="Tahoma"/>
            <charset val="1"/>
          </rPr>
          <t>James Timberlake:</t>
        </r>
        <r>
          <rPr>
            <sz val="9"/>
            <color indexed="81"/>
            <rFont val="Tahoma"/>
            <charset val="1"/>
          </rPr>
          <t xml:space="preserve">
Updated GAA reference to section 20 and HB and 86th Leg.</t>
        </r>
      </text>
    </comment>
    <comment ref="B8" authorId="0" shapeId="0">
      <text>
        <r>
          <rPr>
            <b/>
            <sz val="9"/>
            <color indexed="81"/>
            <rFont val="Tahoma"/>
            <charset val="1"/>
          </rPr>
          <t>James Timberlake:</t>
        </r>
        <r>
          <rPr>
            <sz val="9"/>
            <color indexed="81"/>
            <rFont val="Tahoma"/>
            <charset val="1"/>
          </rPr>
          <t xml:space="preserve">
Updated GAA reference.</t>
        </r>
      </text>
    </comment>
    <comment ref="B24" authorId="0" shapeId="0">
      <text>
        <r>
          <rPr>
            <b/>
            <sz val="9"/>
            <color indexed="81"/>
            <rFont val="Tahoma"/>
            <charset val="1"/>
          </rPr>
          <t>James Timberlake:</t>
        </r>
        <r>
          <rPr>
            <sz val="9"/>
            <color indexed="81"/>
            <rFont val="Tahoma"/>
            <charset val="1"/>
          </rPr>
          <t xml:space="preserve">
Made minor edits</t>
        </r>
      </text>
    </comment>
    <comment ref="B32" authorId="0" shapeId="0">
      <text>
        <r>
          <rPr>
            <b/>
            <sz val="9"/>
            <color indexed="81"/>
            <rFont val="Tahoma"/>
            <charset val="1"/>
          </rPr>
          <t>James Timberlake:</t>
        </r>
        <r>
          <rPr>
            <sz val="9"/>
            <color indexed="81"/>
            <rFont val="Tahoma"/>
            <charset val="1"/>
          </rPr>
          <t xml:space="preserve">
Made minor edits</t>
        </r>
      </text>
    </comment>
  </commentList>
</comments>
</file>

<file path=xl/sharedStrings.xml><?xml version="1.0" encoding="utf-8"?>
<sst xmlns="http://schemas.openxmlformats.org/spreadsheetml/2006/main" count="126" uniqueCount="108">
  <si>
    <t>Schedule of Medical Services, Research and Development Plan - Summary of Operations</t>
  </si>
  <si>
    <t>Gross Patient Charges</t>
  </si>
  <si>
    <t>Net Patient Revenues</t>
  </si>
  <si>
    <t>Contractual Revenues</t>
  </si>
  <si>
    <t>Total Operating Revenues</t>
  </si>
  <si>
    <t>Operating Expenses:</t>
  </si>
  <si>
    <t>Faculty Salaries</t>
  </si>
  <si>
    <t>Staff Salaries</t>
  </si>
  <si>
    <t>Resident Salaries</t>
  </si>
  <si>
    <t>Fringe Benefits</t>
  </si>
  <si>
    <t>Maintenance and Operations</t>
  </si>
  <si>
    <t>Professional Liability Insurance</t>
  </si>
  <si>
    <t>Travel</t>
  </si>
  <si>
    <t>Bad Debt Expense</t>
  </si>
  <si>
    <t>Official Functions</t>
  </si>
  <si>
    <t>Total Operating Expenses</t>
  </si>
  <si>
    <t>Operating Income (Loss)</t>
  </si>
  <si>
    <t>Investment Income</t>
  </si>
  <si>
    <t xml:space="preserve">Restatements </t>
  </si>
  <si>
    <t>Restricted - Expendable:</t>
  </si>
  <si>
    <t>Unrestricted:</t>
  </si>
  <si>
    <t>Total Unrestricted</t>
  </si>
  <si>
    <t>Total Net Assets</t>
  </si>
  <si>
    <t>Other Operating Revenues</t>
  </si>
  <si>
    <t>Other Operating Expenses</t>
  </si>
  <si>
    <t>Net Increase (Decrease) in Fair Value of Investments</t>
  </si>
  <si>
    <t>Transfers-Out - Debt Service</t>
  </si>
  <si>
    <t>Transfers-Out - Capital Outlay</t>
  </si>
  <si>
    <t>Other operating-related revenue items not listed elsewhere.</t>
  </si>
  <si>
    <t>All faculty salary payments including salary augmentation.  Does not include incentive payments or supplemental retirement annuities.</t>
  </si>
  <si>
    <t>All non-faculty salary payments, excluding resident salaries.</t>
  </si>
  <si>
    <t>Salaries paid to resident physicians.</t>
  </si>
  <si>
    <t>Group insurance premiums (net of premium sharing) paid by the plan, supplemental retirement payments, incentive payments, and parking fees as authorized by the MSRDP/PRS By-laws, and mandatory state benefits (retirement, OASI, WCI, premium sharing, etc.).</t>
  </si>
  <si>
    <t>Professional liability insurance premiums paid by the institution on behalf of plan members.</t>
  </si>
  <si>
    <t>Business related events that are of documented benefit to the institution.</t>
  </si>
  <si>
    <t>Other operating-related expense items not identified elsewhere.</t>
  </si>
  <si>
    <t>Income earned from investments.</t>
  </si>
  <si>
    <t>Represents the change in market value of readably marketable security investments.</t>
  </si>
  <si>
    <t>Cost of capital acquisitions funded from plan resources not reported in “Debt Service.”</t>
  </si>
  <si>
    <t>State University Health-Related Institution at Anywhere</t>
  </si>
  <si>
    <t>Transfers In</t>
  </si>
  <si>
    <t>Transfers Out</t>
  </si>
  <si>
    <t>Change in Net Assets</t>
  </si>
  <si>
    <t>Operating Revenues</t>
  </si>
  <si>
    <t>The difference between the gross fee-for-service charge and the discounted amount agreed to in a third-party contract, such as PPOs, HMOs, Medicare, and other insurance companies, including the difference between gross charges and the related capitated payments.</t>
  </si>
  <si>
    <t>Other Unreimbursed Medical Charges</t>
  </si>
  <si>
    <t>Posted charges for patient care services at scheduled rates.  This should include all services that are billed on a per-charge basis.</t>
  </si>
  <si>
    <t>All expenses associated with travel.</t>
  </si>
  <si>
    <t>Other Non-Operating Revenues (Expenses)</t>
  </si>
  <si>
    <t>Income (Loss) Before Other Revenues, Expenses, Gains or Losses</t>
  </si>
  <si>
    <t>Less:  Discounts and Allowances</t>
  </si>
  <si>
    <r>
      <t>Medicare</t>
    </r>
    <r>
      <rPr>
        <sz val="9"/>
        <rFont val="Arial"/>
        <family val="2"/>
      </rPr>
      <t xml:space="preserve"> -- Patients using Medicare as their primary insurance.</t>
    </r>
    <r>
      <rPr>
        <b/>
        <sz val="10"/>
        <rFont val="Arial"/>
        <family val="2"/>
      </rPr>
      <t/>
    </r>
  </si>
  <si>
    <r>
      <t xml:space="preserve">The portion of charges for services that were provided to patients where the patient was </t>
    </r>
    <r>
      <rPr>
        <i/>
        <sz val="9"/>
        <rFont val="Arial"/>
        <family val="2"/>
      </rPr>
      <t xml:space="preserve">originally expected to pay </t>
    </r>
    <r>
      <rPr>
        <sz val="9"/>
        <rFont val="Arial"/>
        <family val="2"/>
      </rPr>
      <t>but collection is now not expected.</t>
    </r>
  </si>
  <si>
    <t>DEFINITIONS</t>
  </si>
  <si>
    <t>Contractual Allowances</t>
  </si>
  <si>
    <t>Discounts and Allowances:</t>
  </si>
  <si>
    <r>
      <t>Medicaid</t>
    </r>
    <r>
      <rPr>
        <sz val="9"/>
        <rFont val="Arial"/>
        <family val="2"/>
      </rPr>
      <t xml:space="preserve"> -- Patients eligible for the Medicaid program and for the Children with Special Health Care Needs program, services provided under county indigent care contracts, and services provided under other state or local government programs with eligibility indexed to the federal poverty level.</t>
    </r>
    <r>
      <rPr>
        <b/>
        <sz val="10"/>
        <rFont val="Arial"/>
        <family val="2"/>
      </rPr>
      <t/>
    </r>
  </si>
  <si>
    <t>Lump sum income for contracted physician services related to affiliated hospitals and organizations, jails, medical director services, research, and clinical oversight.  This income is typically on a per capita or flat-rate basis and is not included in or used to offset gross patient charges.</t>
  </si>
  <si>
    <t>Total Discounts and Allowances</t>
  </si>
  <si>
    <t>Uncompensated Care includes the unreimbursed costs for the uninsured (those with no source of third party insurance) and the underinsured (those with insurance who after contractual adjustment and third party payments have a responsibility to pay for an amount they are unable to pay).  Uncompensated care also includes the unreimbursed cost from governmental sponsored health programs.</t>
  </si>
  <si>
    <t>Gross Charges for Uncompensated Care</t>
  </si>
  <si>
    <t>Residual Unreimbursed Uncompensated Care</t>
  </si>
  <si>
    <t>INSTRUCTIONS</t>
  </si>
  <si>
    <t>Note 2:  Cost of Uncompensated Care</t>
  </si>
  <si>
    <t>Other non-operating revenue or expense items not identified elsewhere.</t>
  </si>
  <si>
    <t>Non-operating Revenues (Expenses):</t>
  </si>
  <si>
    <t>Net Non-operating Revenues (Expenses)</t>
  </si>
  <si>
    <t>Other Non-operating Revenues (Expenses)</t>
  </si>
  <si>
    <t>Debt Service</t>
  </si>
  <si>
    <t>Capital Outlay</t>
  </si>
  <si>
    <t>(itemize if significant)</t>
  </si>
  <si>
    <t xml:space="preserve">  Orders and Contracts Outstanding</t>
  </si>
  <si>
    <t xml:space="preserve">  Accounts Receivable</t>
  </si>
  <si>
    <t xml:space="preserve"> Reserved</t>
  </si>
  <si>
    <t xml:space="preserve">  Inventories</t>
  </si>
  <si>
    <t xml:space="preserve">  Prepaid Expenses</t>
  </si>
  <si>
    <t xml:space="preserve">  Other</t>
  </si>
  <si>
    <t xml:space="preserve"> Unreserved</t>
  </si>
  <si>
    <t xml:space="preserve">  Allocated</t>
  </si>
  <si>
    <t xml:space="preserve">   Future Operating Budgets</t>
  </si>
  <si>
    <t xml:space="preserve">   Equipment</t>
  </si>
  <si>
    <t xml:space="preserve">   Capital Projects</t>
  </si>
  <si>
    <t xml:space="preserve">   Other</t>
  </si>
  <si>
    <t xml:space="preserve">  Unallocated</t>
  </si>
  <si>
    <t>Gross patient charges less all discounts and allowances, representing the amount of charges for which payment was received.  This is computed via formula in the spreadsheet.</t>
  </si>
  <si>
    <t>Gross Patient Charges Related to Uncompensated Care (Note 2)</t>
  </si>
  <si>
    <t>Total Gross Patient Charges</t>
  </si>
  <si>
    <t>Contractual Allowances - Medicaid</t>
  </si>
  <si>
    <t>Contractual Allowances - Medicare</t>
  </si>
  <si>
    <t>Contractual Allowances - Managed Care and Other Insurance</t>
  </si>
  <si>
    <t>The institution converts gross charges for uncompensated care to cost by relating them to the Medicare fee schedule on an aggregate weighted average basis.  The institution recognizes payments from patients, government sponsored programs (Medicare, Medicaid, and local government programs) and other appropriate lump sums, including any amounts received from Upper Payment Limit, as funding available to offset costs.</t>
  </si>
  <si>
    <t>The institution's gross charges for uncompensated care and residual unreimbursed uncompensated care (after funding available to offset costs) are shown below:</t>
  </si>
  <si>
    <r>
      <t>Managed Care and Other Insurance</t>
    </r>
    <r>
      <rPr>
        <sz val="9"/>
        <rFont val="Arial"/>
        <family val="2"/>
      </rPr>
      <t xml:space="preserve"> -- Patients using a managed care or private insurance program (e.g., Blue Cross/Blue Shield, Aetna, HMO, PPO, Champus, Tri-Care, etc.) as their primary insurance.</t>
    </r>
    <r>
      <rPr>
        <b/>
        <sz val="10"/>
        <rFont val="Arial"/>
        <family val="2"/>
      </rPr>
      <t/>
    </r>
  </si>
  <si>
    <t>All other write-offs of charges, including those that are for charity or are discretionary (i.e., unbilled charges, discounts for personal courtesy and employees, third-party settlements, unreimbursed research expenses, denied charges, missed billing deadlines).</t>
  </si>
  <si>
    <t>Other Gross Patient Charges</t>
  </si>
  <si>
    <t>Other 
Gross Patient Charges</t>
  </si>
  <si>
    <t>All gross charges that are not consistent with the Article III definition of Uncompensated Care.</t>
  </si>
  <si>
    <r>
      <t>Note 2:</t>
    </r>
    <r>
      <rPr>
        <sz val="10"/>
        <rFont val="Arial"/>
        <family val="2"/>
      </rPr>
      <t xml:space="preserve">  The Cost of Uncompensated Care</t>
    </r>
  </si>
  <si>
    <r>
      <t xml:space="preserve">The institution identifies the gross charges for uncompensated care by … </t>
    </r>
    <r>
      <rPr>
        <i/>
        <sz val="10"/>
        <color rgb="FFFF0000"/>
        <rFont val="Arial"/>
        <family val="2"/>
      </rPr>
      <t>(summarize the method used)</t>
    </r>
  </si>
  <si>
    <t>For the Fiscal Year Ending August 31, 20XX</t>
  </si>
  <si>
    <t>Net Assets - September 1, 20XX - As Previously Reported</t>
  </si>
  <si>
    <t>Net Assets - September 1, 20XX - As Restated</t>
  </si>
  <si>
    <t>Net Assets - August 31, 20XX (Note 1)</t>
  </si>
  <si>
    <r>
      <t>Note 1:</t>
    </r>
    <r>
      <rPr>
        <sz val="10"/>
        <rFont val="Arial"/>
        <family val="2"/>
      </rPr>
      <t xml:space="preserve">  Net Assets, 8/31/20XX was composed of the following:</t>
    </r>
  </si>
  <si>
    <t>The gross charges included in this Note should be consistent with the Article III definition of Uncompensated Care (Article III, Sec. 20, HB 1, 86th Leg.).
"To calculate uncompensated care, charges will be converted to costs by application of a standard, auditable ratio of cost to charge and providers will recognize appropriate patient specific funding and lump sum funding available to offset costs.  Any amounts received by the Physician Practice Plan from Upper Payment Limit shall be counted as payments received for uncompensated care."
A summary of (1) the methodology used to identify gross charges for uncompensated care and (2) the description/methodology for the ratio of cost to charge should be disclosed in the note.
The following information should be retained in case of audit:
1)  The detailed methodology and support for the amount of gross charges,
2)  The support for the ratio of cost to charge, and
3)  The support for the calculation of the residual unreimbursed uncompensated care.</t>
  </si>
  <si>
    <r>
      <t xml:space="preserve">Gross charges that are consistent with the Article III definition of Uncompensated Care (Article III, Sec. 20, HB 1, 86th Leg.):
</t>
    </r>
    <r>
      <rPr>
        <i/>
        <sz val="9"/>
        <rFont val="Arial"/>
        <family val="2"/>
      </rPr>
      <t>Uncompensated care includes the unreimbursed costs for the uninsured (those with no source of third party insurance) and the underinsured (those with insurance who after contractual adjustment and third party payments have a responsibility to pay for an amount they are unable to pay). Uncompensated care also includes the unreimbursed cost from governmental sponsored health programs.</t>
    </r>
  </si>
  <si>
    <t>All expenses not classified elsewhere (e.g., utilities, supplies, repairs and maintenance, shipping and postage, etc.).</t>
  </si>
  <si>
    <t>Principal and interest paid on any debt (e.g., building construction, renovation, lease-purchase agreements,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</si>
</sst>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00_);_(* \(#,##0.0000\);_(* &quot;-&quot;??_);_(@_)"/>
  </numFmts>
  <fonts count="13">
    <font>
      <sz val="10"/>
      <name val="Arial"/>
    </font>
    <font>
      <sz val="10"/>
      <name val="Arial"/>
      <family val="2"/>
    </font>
    <font>
      <sz val="8"/>
      <name val="Arial"/>
      <family val="2"/>
    </font>
    <font>
      <b/>
      <sz val="10"/>
      <name val="Arial"/>
      <family val="2"/>
    </font>
    <font>
      <sz val="8"/>
      <color indexed="81"/>
      <name val="Tahoma"/>
      <family val="2"/>
    </font>
    <font>
      <sz val="8"/>
      <name val="TimesNewRoman"/>
    </font>
    <font>
      <b/>
      <sz val="9"/>
      <name val="Arial"/>
      <family val="2"/>
    </font>
    <font>
      <sz val="9"/>
      <name val="Arial"/>
      <family val="2"/>
    </font>
    <font>
      <i/>
      <sz val="9"/>
      <name val="Arial"/>
      <family val="2"/>
    </font>
    <font>
      <b/>
      <sz val="11"/>
      <name val="Arial"/>
      <family val="2"/>
    </font>
    <font>
      <i/>
      <sz val="10"/>
      <color rgb="FFFF000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indexed="22"/>
        <bgColor indexed="64"/>
      </patternFill>
    </fill>
  </fills>
  <borders count="6">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50">
    <xf numFmtId="0" fontId="0" fillId="0" borderId="0" xfId="0"/>
    <xf numFmtId="0" fontId="3" fillId="0" borderId="0" xfId="0" applyFont="1" applyAlignment="1">
      <alignment vertical="top" wrapText="1"/>
    </xf>
    <xf numFmtId="0" fontId="5" fillId="0" borderId="0" xfId="0" applyFont="1" applyAlignment="1">
      <alignment horizontal="left" vertical="top" wrapText="1"/>
    </xf>
    <xf numFmtId="0" fontId="6" fillId="0" borderId="0" xfId="0" applyFont="1" applyAlignment="1">
      <alignment vertical="top" wrapText="1"/>
    </xf>
    <xf numFmtId="0" fontId="7" fillId="0" borderId="0" xfId="0" applyFont="1" applyAlignment="1">
      <alignment vertical="top" wrapText="1"/>
    </xf>
    <xf numFmtId="0" fontId="7" fillId="0" borderId="0" xfId="0" applyNumberFormat="1" applyFont="1" applyAlignment="1">
      <alignment vertical="top" wrapText="1"/>
    </xf>
    <xf numFmtId="0" fontId="6" fillId="0" borderId="0" xfId="0" applyFont="1" applyFill="1" applyAlignment="1">
      <alignment vertical="top" wrapText="1"/>
    </xf>
    <xf numFmtId="0" fontId="7" fillId="0" borderId="0" xfId="0" applyFont="1" applyFill="1" applyAlignment="1">
      <alignment vertical="top" wrapText="1"/>
    </xf>
    <xf numFmtId="0" fontId="2" fillId="0" borderId="0" xfId="0" applyFont="1" applyAlignment="1">
      <alignment vertical="top" wrapText="1"/>
    </xf>
    <xf numFmtId="0" fontId="7" fillId="0" borderId="0" xfId="0" applyFont="1" applyAlignment="1">
      <alignment vertical="top"/>
    </xf>
    <xf numFmtId="164" fontId="7" fillId="0" borderId="0" xfId="1" applyNumberFormat="1" applyFont="1" applyAlignment="1">
      <alignment vertical="top"/>
    </xf>
    <xf numFmtId="0" fontId="3" fillId="0" borderId="0" xfId="0" applyFont="1" applyAlignment="1">
      <alignment vertical="top"/>
    </xf>
    <xf numFmtId="37" fontId="3" fillId="0" borderId="0" xfId="0" applyNumberFormat="1" applyFont="1" applyAlignment="1">
      <alignment vertical="top"/>
    </xf>
    <xf numFmtId="0" fontId="2" fillId="0" borderId="0" xfId="0" applyFont="1" applyAlignment="1">
      <alignment vertical="top"/>
    </xf>
    <xf numFmtId="0" fontId="6" fillId="0" borderId="0" xfId="0" applyFont="1" applyAlignment="1">
      <alignment horizontal="right" vertical="top" wrapText="1"/>
    </xf>
    <xf numFmtId="0" fontId="6" fillId="0" borderId="0" xfId="0" applyFont="1" applyFill="1" applyAlignment="1">
      <alignment horizontal="right" vertical="top" wrapText="1"/>
    </xf>
    <xf numFmtId="0" fontId="1" fillId="0" borderId="0" xfId="0" applyFont="1" applyAlignment="1">
      <alignment vertical="top"/>
    </xf>
    <xf numFmtId="0" fontId="1" fillId="0" borderId="0" xfId="0" applyFont="1" applyAlignment="1">
      <alignment horizontal="centerContinuous" vertical="top"/>
    </xf>
    <xf numFmtId="0" fontId="1" fillId="0" borderId="0" xfId="0" applyFont="1" applyBorder="1" applyAlignment="1">
      <alignment horizontal="centerContinuous" vertical="top"/>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0" xfId="0" applyFont="1" applyAlignment="1">
      <alignment horizontal="center" vertical="top"/>
    </xf>
    <xf numFmtId="37" fontId="1" fillId="0" borderId="0" xfId="1" applyNumberFormat="1" applyFont="1" applyAlignment="1">
      <alignment vertical="top"/>
    </xf>
    <xf numFmtId="37" fontId="1" fillId="0" borderId="4" xfId="1" applyNumberFormat="1" applyFont="1" applyBorder="1" applyAlignment="1">
      <alignment vertical="top"/>
    </xf>
    <xf numFmtId="0" fontId="1" fillId="0" borderId="0" xfId="0" applyFont="1" applyAlignment="1">
      <alignment horizontal="left" vertical="top"/>
    </xf>
    <xf numFmtId="164" fontId="1" fillId="0" borderId="0" xfId="1" applyNumberFormat="1" applyFont="1" applyAlignment="1">
      <alignment vertical="top"/>
    </xf>
    <xf numFmtId="164" fontId="1" fillId="0" borderId="0" xfId="1" applyNumberFormat="1" applyFont="1" applyBorder="1" applyAlignment="1">
      <alignment vertical="top"/>
    </xf>
    <xf numFmtId="0" fontId="1" fillId="0" borderId="0" xfId="0" applyFont="1" applyFill="1" applyAlignment="1">
      <alignment vertical="top"/>
    </xf>
    <xf numFmtId="0" fontId="1" fillId="0" borderId="0" xfId="0" applyFont="1" applyFill="1" applyAlignment="1">
      <alignment horizontal="left" vertical="top"/>
    </xf>
    <xf numFmtId="164" fontId="1" fillId="0" borderId="4" xfId="1" applyNumberFormat="1" applyFont="1" applyFill="1" applyBorder="1" applyAlignment="1">
      <alignment vertical="top"/>
    </xf>
    <xf numFmtId="37" fontId="1" fillId="0" borderId="3" xfId="0" applyNumberFormat="1" applyFont="1" applyBorder="1" applyAlignment="1">
      <alignment vertical="top"/>
    </xf>
    <xf numFmtId="0" fontId="1" fillId="0" borderId="0" xfId="0" quotePrefix="1" applyFont="1" applyAlignment="1">
      <alignment horizontal="left" vertical="top"/>
    </xf>
    <xf numFmtId="37" fontId="1" fillId="0" borderId="1" xfId="1" applyNumberFormat="1" applyFont="1" applyBorder="1" applyAlignment="1">
      <alignment vertical="top"/>
    </xf>
    <xf numFmtId="37" fontId="1" fillId="0" borderId="0" xfId="0" applyNumberFormat="1" applyFont="1" applyAlignment="1">
      <alignment vertical="top"/>
    </xf>
    <xf numFmtId="37" fontId="1" fillId="0" borderId="1" xfId="0" applyNumberFormat="1" applyFont="1" applyBorder="1" applyAlignment="1">
      <alignment vertical="top"/>
    </xf>
    <xf numFmtId="164" fontId="1" fillId="0" borderId="0" xfId="0" applyNumberFormat="1" applyFont="1" applyBorder="1" applyAlignment="1">
      <alignment vertical="top"/>
    </xf>
    <xf numFmtId="37" fontId="1" fillId="0" borderId="0" xfId="1" applyNumberFormat="1" applyFont="1" applyBorder="1" applyAlignment="1">
      <alignment vertical="top"/>
    </xf>
    <xf numFmtId="37" fontId="1" fillId="0" borderId="5" xfId="0" applyNumberFormat="1" applyFont="1" applyBorder="1" applyAlignment="1">
      <alignment vertical="top"/>
    </xf>
    <xf numFmtId="0" fontId="1" fillId="0" borderId="0" xfId="0" applyFont="1" applyAlignment="1">
      <alignment horizontal="left" vertical="top" indent="1"/>
    </xf>
    <xf numFmtId="0" fontId="1" fillId="0" borderId="0" xfId="0" applyFont="1" applyAlignment="1">
      <alignment horizontal="left" vertical="top" indent="2"/>
    </xf>
    <xf numFmtId="0" fontId="1" fillId="0" borderId="0" xfId="0" applyFont="1" applyAlignment="1">
      <alignment horizontal="left" vertical="top" indent="3"/>
    </xf>
    <xf numFmtId="41" fontId="1" fillId="0" borderId="1" xfId="0" applyNumberFormat="1" applyFont="1" applyBorder="1" applyAlignment="1">
      <alignment vertical="top"/>
    </xf>
    <xf numFmtId="41" fontId="1" fillId="0" borderId="2" xfId="0" applyNumberFormat="1" applyFont="1" applyBorder="1" applyAlignment="1">
      <alignment vertical="top"/>
    </xf>
    <xf numFmtId="165" fontId="2" fillId="0" borderId="0" xfId="1" applyNumberFormat="1" applyFont="1" applyAlignment="1">
      <alignment vertical="top"/>
    </xf>
    <xf numFmtId="0" fontId="1" fillId="0" borderId="0" xfId="0" applyFont="1" applyAlignment="1">
      <alignment vertical="top" wrapText="1"/>
    </xf>
    <xf numFmtId="164" fontId="1" fillId="0" borderId="0" xfId="0" applyNumberFormat="1" applyFont="1" applyAlignment="1">
      <alignment vertical="top"/>
    </xf>
    <xf numFmtId="0" fontId="1" fillId="0" borderId="0" xfId="0" applyFont="1"/>
    <xf numFmtId="0" fontId="1" fillId="0" borderId="0" xfId="0" applyFont="1" applyAlignment="1">
      <alignment vertical="top" wrapText="1"/>
    </xf>
    <xf numFmtId="0" fontId="3" fillId="0" borderId="0" xfId="0" applyFont="1" applyAlignment="1">
      <alignment horizontal="center" vertical="top"/>
    </xf>
    <xf numFmtId="0" fontId="9" fillId="2" borderId="0" xfId="0" applyFont="1" applyFill="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
  <sheetViews>
    <sheetView tabSelected="1" zoomScaleNormal="100" workbookViewId="0">
      <selection activeCell="H76" sqref="H76"/>
    </sheetView>
  </sheetViews>
  <sheetFormatPr defaultRowHeight="12.75"/>
  <cols>
    <col min="1" max="3" width="2.7109375" style="16" customWidth="1"/>
    <col min="4" max="4" width="55.7109375" style="16" customWidth="1"/>
    <col min="5" max="5" width="14.7109375" style="16" bestFit="1" customWidth="1"/>
    <col min="6" max="6" width="13" style="16" bestFit="1" customWidth="1"/>
    <col min="7" max="7" width="11.28515625" style="16" bestFit="1" customWidth="1"/>
    <col min="8" max="16384" width="9.140625" style="16"/>
  </cols>
  <sheetData>
    <row r="1" spans="1:6">
      <c r="A1" s="48" t="s">
        <v>39</v>
      </c>
      <c r="B1" s="48"/>
      <c r="C1" s="48"/>
      <c r="D1" s="48"/>
      <c r="E1" s="48"/>
      <c r="F1" s="48"/>
    </row>
    <row r="2" spans="1:6">
      <c r="A2" s="48" t="s">
        <v>0</v>
      </c>
      <c r="B2" s="48"/>
      <c r="C2" s="48"/>
      <c r="D2" s="48"/>
      <c r="E2" s="48"/>
      <c r="F2" s="48"/>
    </row>
    <row r="3" spans="1:6">
      <c r="A3" s="48" t="s">
        <v>99</v>
      </c>
      <c r="B3" s="48"/>
      <c r="C3" s="48"/>
      <c r="D3" s="48"/>
      <c r="E3" s="48"/>
      <c r="F3" s="48"/>
    </row>
    <row r="4" spans="1:6">
      <c r="B4" s="17"/>
      <c r="C4" s="17"/>
      <c r="D4" s="17"/>
      <c r="E4" s="18"/>
      <c r="F4" s="18"/>
    </row>
    <row r="5" spans="1:6" s="19" customFormat="1">
      <c r="F5" s="20"/>
    </row>
    <row r="6" spans="1:6" s="21" customFormat="1">
      <c r="A6" s="11" t="s">
        <v>43</v>
      </c>
    </row>
    <row r="7" spans="1:6">
      <c r="B7" s="16" t="s">
        <v>1</v>
      </c>
      <c r="F7" s="22"/>
    </row>
    <row r="8" spans="1:6">
      <c r="C8" s="16" t="s">
        <v>85</v>
      </c>
      <c r="E8" s="22">
        <v>171109141</v>
      </c>
      <c r="F8" s="22"/>
    </row>
    <row r="9" spans="1:6">
      <c r="C9" s="16" t="s">
        <v>94</v>
      </c>
      <c r="E9" s="23">
        <v>120558402</v>
      </c>
      <c r="F9" s="22"/>
    </row>
    <row r="10" spans="1:6">
      <c r="D10" s="16" t="s">
        <v>86</v>
      </c>
      <c r="F10" s="22">
        <f>SUM(E8:E9)</f>
        <v>291667543</v>
      </c>
    </row>
    <row r="11" spans="1:6">
      <c r="B11" s="16" t="s">
        <v>50</v>
      </c>
      <c r="F11" s="22"/>
    </row>
    <row r="12" spans="1:6">
      <c r="C12" s="24" t="s">
        <v>87</v>
      </c>
      <c r="E12" s="25">
        <v>-33283349</v>
      </c>
      <c r="F12" s="22"/>
    </row>
    <row r="13" spans="1:6">
      <c r="C13" s="24" t="s">
        <v>88</v>
      </c>
      <c r="E13" s="26">
        <v>-22687113</v>
      </c>
      <c r="F13" s="22"/>
    </row>
    <row r="14" spans="1:6">
      <c r="C14" s="24" t="s">
        <v>89</v>
      </c>
      <c r="D14" s="24"/>
      <c r="E14" s="26">
        <v>-20975744</v>
      </c>
      <c r="F14" s="22"/>
    </row>
    <row r="15" spans="1:6">
      <c r="C15" s="16" t="s">
        <v>45</v>
      </c>
      <c r="E15" s="26">
        <v>-134593019</v>
      </c>
      <c r="F15" s="22"/>
    </row>
    <row r="16" spans="1:6" s="27" customFormat="1">
      <c r="C16" s="28" t="s">
        <v>13</v>
      </c>
      <c r="E16" s="29">
        <v>-3847896</v>
      </c>
    </row>
    <row r="17" spans="1:7">
      <c r="D17" s="16" t="s">
        <v>58</v>
      </c>
      <c r="E17" s="26"/>
      <c r="F17" s="22">
        <f>SUM(E12:E16)</f>
        <v>-215387121</v>
      </c>
    </row>
    <row r="18" spans="1:7">
      <c r="B18" s="16" t="s">
        <v>2</v>
      </c>
      <c r="E18" s="25"/>
      <c r="F18" s="30">
        <f>SUM(F7:F17)</f>
        <v>76280422</v>
      </c>
    </row>
    <row r="19" spans="1:7">
      <c r="B19" s="16" t="s">
        <v>3</v>
      </c>
      <c r="F19" s="22">
        <v>32468335</v>
      </c>
    </row>
    <row r="20" spans="1:7">
      <c r="B20" s="16" t="s">
        <v>23</v>
      </c>
      <c r="F20" s="22">
        <v>0</v>
      </c>
    </row>
    <row r="21" spans="1:7">
      <c r="A21" s="11" t="s">
        <v>4</v>
      </c>
      <c r="B21" s="31"/>
      <c r="C21" s="31"/>
      <c r="D21" s="31"/>
      <c r="E21" s="31"/>
      <c r="F21" s="32">
        <f>SUM(F18:F20)</f>
        <v>108748757</v>
      </c>
    </row>
    <row r="22" spans="1:7">
      <c r="F22" s="33"/>
      <c r="G22" s="22"/>
    </row>
    <row r="23" spans="1:7">
      <c r="A23" s="11" t="s">
        <v>5</v>
      </c>
      <c r="C23" s="11"/>
      <c r="D23" s="11"/>
      <c r="E23" s="11"/>
      <c r="F23" s="22"/>
    </row>
    <row r="24" spans="1:7">
      <c r="B24" s="16" t="s">
        <v>6</v>
      </c>
      <c r="F24" s="22">
        <v>40239324</v>
      </c>
    </row>
    <row r="25" spans="1:7">
      <c r="B25" s="16" t="s">
        <v>7</v>
      </c>
      <c r="F25" s="22">
        <v>17970922</v>
      </c>
    </row>
    <row r="26" spans="1:7">
      <c r="B26" s="16" t="s">
        <v>8</v>
      </c>
      <c r="F26" s="22">
        <v>0</v>
      </c>
    </row>
    <row r="27" spans="1:7">
      <c r="B27" s="16" t="s">
        <v>9</v>
      </c>
      <c r="F27" s="22">
        <v>15328095</v>
      </c>
    </row>
    <row r="28" spans="1:7">
      <c r="B28" s="16" t="s">
        <v>10</v>
      </c>
      <c r="F28" s="22">
        <v>22644133</v>
      </c>
    </row>
    <row r="29" spans="1:7">
      <c r="B29" s="16" t="s">
        <v>11</v>
      </c>
      <c r="F29" s="22">
        <v>2667937</v>
      </c>
    </row>
    <row r="30" spans="1:7">
      <c r="B30" s="16" t="s">
        <v>12</v>
      </c>
      <c r="F30" s="22">
        <v>989392</v>
      </c>
    </row>
    <row r="31" spans="1:7">
      <c r="B31" s="16" t="s">
        <v>14</v>
      </c>
      <c r="F31" s="22">
        <v>216064</v>
      </c>
    </row>
    <row r="32" spans="1:7">
      <c r="B32" s="16" t="s">
        <v>24</v>
      </c>
      <c r="F32" s="22">
        <v>227</v>
      </c>
    </row>
    <row r="33" spans="1:6">
      <c r="A33" s="11" t="s">
        <v>15</v>
      </c>
      <c r="F33" s="34">
        <f>SUM(F24:F32)</f>
        <v>100056094</v>
      </c>
    </row>
    <row r="34" spans="1:6">
      <c r="A34" s="11" t="s">
        <v>16</v>
      </c>
      <c r="F34" s="34">
        <f>F21-F33</f>
        <v>8692663</v>
      </c>
    </row>
    <row r="35" spans="1:6">
      <c r="A35" s="11"/>
      <c r="F35" s="35"/>
    </row>
    <row r="36" spans="1:6">
      <c r="A36" s="11" t="s">
        <v>65</v>
      </c>
      <c r="F36" s="26"/>
    </row>
    <row r="37" spans="1:6">
      <c r="B37" s="16" t="s">
        <v>17</v>
      </c>
      <c r="F37" s="36">
        <v>689290</v>
      </c>
    </row>
    <row r="38" spans="1:6">
      <c r="B38" s="16" t="s">
        <v>25</v>
      </c>
      <c r="F38" s="36"/>
    </row>
    <row r="39" spans="1:6">
      <c r="B39" s="16" t="s">
        <v>67</v>
      </c>
      <c r="F39" s="36"/>
    </row>
    <row r="40" spans="1:6">
      <c r="A40" s="11" t="s">
        <v>66</v>
      </c>
      <c r="F40" s="32">
        <f>SUM(F37:F39)</f>
        <v>689290</v>
      </c>
    </row>
    <row r="41" spans="1:6">
      <c r="F41" s="36"/>
    </row>
    <row r="42" spans="1:6">
      <c r="A42" s="11" t="s">
        <v>49</v>
      </c>
      <c r="F42" s="23">
        <f>F34+F40</f>
        <v>9381953</v>
      </c>
    </row>
    <row r="43" spans="1:6">
      <c r="F43" s="36"/>
    </row>
    <row r="44" spans="1:6">
      <c r="A44" s="16" t="s">
        <v>40</v>
      </c>
      <c r="F44" s="36"/>
    </row>
    <row r="45" spans="1:6">
      <c r="A45" s="16" t="s">
        <v>41</v>
      </c>
      <c r="F45" s="36"/>
    </row>
    <row r="46" spans="1:6">
      <c r="B46" s="16" t="s">
        <v>68</v>
      </c>
      <c r="F46" s="36">
        <v>-1561992</v>
      </c>
    </row>
    <row r="47" spans="1:6">
      <c r="B47" s="16" t="s">
        <v>69</v>
      </c>
      <c r="F47" s="22">
        <v>-2466814</v>
      </c>
    </row>
    <row r="48" spans="1:6">
      <c r="F48" s="22"/>
    </row>
    <row r="49" spans="1:6">
      <c r="A49" s="11" t="s">
        <v>42</v>
      </c>
      <c r="F49" s="34">
        <f>SUM(F42:F47)</f>
        <v>5353147</v>
      </c>
    </row>
    <row r="50" spans="1:6">
      <c r="F50" s="33"/>
    </row>
    <row r="51" spans="1:6">
      <c r="A51" s="12" t="s">
        <v>100</v>
      </c>
      <c r="F51" s="22">
        <v>146050572</v>
      </c>
    </row>
    <row r="52" spans="1:6">
      <c r="A52" s="12" t="s">
        <v>18</v>
      </c>
      <c r="F52" s="23">
        <v>0</v>
      </c>
    </row>
    <row r="53" spans="1:6">
      <c r="A53" s="12" t="s">
        <v>101</v>
      </c>
      <c r="F53" s="34">
        <f>SUM(F51:F52)</f>
        <v>146050572</v>
      </c>
    </row>
    <row r="54" spans="1:6">
      <c r="A54" s="12"/>
      <c r="F54" s="33"/>
    </row>
    <row r="55" spans="1:6" ht="13.5" thickBot="1">
      <c r="A55" s="12" t="s">
        <v>102</v>
      </c>
      <c r="F55" s="37">
        <f>F49+F53</f>
        <v>151403719</v>
      </c>
    </row>
    <row r="56" spans="1:6" ht="13.5" thickTop="1">
      <c r="E56" s="12"/>
    </row>
    <row r="58" spans="1:6">
      <c r="A58" s="11" t="s">
        <v>103</v>
      </c>
      <c r="D58" s="11"/>
    </row>
    <row r="60" spans="1:6">
      <c r="D60" s="11" t="s">
        <v>19</v>
      </c>
      <c r="E60" s="11"/>
    </row>
    <row r="61" spans="1:6">
      <c r="D61" s="24" t="s">
        <v>70</v>
      </c>
      <c r="F61" s="22">
        <v>1534854</v>
      </c>
    </row>
    <row r="62" spans="1:6">
      <c r="D62" s="11" t="s">
        <v>20</v>
      </c>
      <c r="E62" s="11"/>
      <c r="F62" s="22"/>
    </row>
    <row r="63" spans="1:6">
      <c r="D63" s="38" t="s">
        <v>73</v>
      </c>
      <c r="F63" s="22"/>
    </row>
    <row r="64" spans="1:6">
      <c r="D64" s="39" t="s">
        <v>71</v>
      </c>
      <c r="F64" s="22">
        <v>4586345</v>
      </c>
    </row>
    <row r="65" spans="1:8">
      <c r="D65" s="39" t="s">
        <v>72</v>
      </c>
      <c r="F65" s="22">
        <v>45523655</v>
      </c>
    </row>
    <row r="66" spans="1:8">
      <c r="D66" s="39" t="s">
        <v>74</v>
      </c>
      <c r="F66" s="22">
        <v>759542</v>
      </c>
    </row>
    <row r="67" spans="1:8">
      <c r="D67" s="39" t="s">
        <v>75</v>
      </c>
      <c r="F67" s="22">
        <v>854294</v>
      </c>
    </row>
    <row r="68" spans="1:8">
      <c r="D68" s="39" t="s">
        <v>76</v>
      </c>
      <c r="F68" s="22"/>
    </row>
    <row r="69" spans="1:8">
      <c r="D69" s="38" t="s">
        <v>77</v>
      </c>
      <c r="F69" s="22"/>
    </row>
    <row r="70" spans="1:8">
      <c r="D70" s="39" t="s">
        <v>78</v>
      </c>
      <c r="F70" s="22"/>
    </row>
    <row r="71" spans="1:8">
      <c r="D71" s="40" t="s">
        <v>79</v>
      </c>
      <c r="F71" s="22">
        <v>41593419</v>
      </c>
    </row>
    <row r="72" spans="1:8">
      <c r="D72" s="40" t="s">
        <v>80</v>
      </c>
      <c r="F72" s="22"/>
    </row>
    <row r="73" spans="1:8">
      <c r="D73" s="40" t="s">
        <v>81</v>
      </c>
      <c r="F73" s="22"/>
    </row>
    <row r="74" spans="1:8">
      <c r="D74" s="40" t="s">
        <v>82</v>
      </c>
      <c r="F74" s="22"/>
    </row>
    <row r="75" spans="1:8">
      <c r="D75" s="39" t="s">
        <v>83</v>
      </c>
      <c r="F75" s="22">
        <v>56551610</v>
      </c>
    </row>
    <row r="76" spans="1:8">
      <c r="D76" s="24" t="s">
        <v>21</v>
      </c>
      <c r="F76" s="41">
        <f>SUM(F63:F75)</f>
        <v>149868865</v>
      </c>
    </row>
    <row r="77" spans="1:8" ht="13.5" thickBot="1">
      <c r="D77" s="11" t="s">
        <v>22</v>
      </c>
      <c r="E77" s="11"/>
      <c r="F77" s="42">
        <f>SUM(F60:F61,F76)</f>
        <v>151403719</v>
      </c>
    </row>
    <row r="78" spans="1:8" ht="13.5" thickTop="1">
      <c r="G78" s="43">
        <f>+F55-F77</f>
        <v>0</v>
      </c>
    </row>
    <row r="80" spans="1:8">
      <c r="A80" s="11" t="s">
        <v>97</v>
      </c>
      <c r="H80" s="13"/>
    </row>
    <row r="81" spans="2:8">
      <c r="H81" s="13"/>
    </row>
    <row r="82" spans="2:8" ht="51" customHeight="1">
      <c r="B82" s="47" t="s">
        <v>59</v>
      </c>
      <c r="C82" s="47"/>
      <c r="D82" s="47"/>
      <c r="E82" s="47"/>
      <c r="F82" s="47"/>
      <c r="G82" s="33"/>
      <c r="H82" s="13"/>
    </row>
    <row r="83" spans="2:8">
      <c r="B83" s="44"/>
      <c r="C83" s="44"/>
      <c r="D83" s="44"/>
      <c r="E83" s="44"/>
      <c r="F83" s="44"/>
      <c r="G83" s="33"/>
      <c r="H83" s="13"/>
    </row>
    <row r="84" spans="2:8">
      <c r="B84" s="47" t="s">
        <v>98</v>
      </c>
      <c r="C84" s="47"/>
      <c r="D84" s="47"/>
      <c r="E84" s="47"/>
      <c r="F84" s="47"/>
      <c r="G84" s="33"/>
      <c r="H84" s="13"/>
    </row>
    <row r="85" spans="2:8">
      <c r="B85" s="44"/>
      <c r="C85" s="44"/>
      <c r="D85" s="44"/>
      <c r="E85" s="44"/>
      <c r="F85" s="44"/>
      <c r="G85" s="33"/>
      <c r="H85" s="13"/>
    </row>
    <row r="86" spans="2:8" ht="63.75" customHeight="1">
      <c r="B86" s="47" t="s">
        <v>90</v>
      </c>
      <c r="C86" s="47"/>
      <c r="D86" s="47"/>
      <c r="E86" s="47"/>
      <c r="F86" s="47"/>
      <c r="G86" s="33"/>
      <c r="H86" s="13"/>
    </row>
    <row r="87" spans="2:8">
      <c r="H87" s="13"/>
    </row>
    <row r="88" spans="2:8" ht="25.5" customHeight="1">
      <c r="B88" s="47" t="s">
        <v>91</v>
      </c>
      <c r="C88" s="47"/>
      <c r="D88" s="47"/>
      <c r="E88" s="47"/>
      <c r="F88" s="47"/>
      <c r="G88" s="33"/>
      <c r="H88" s="13"/>
    </row>
    <row r="89" spans="2:8">
      <c r="H89" s="13"/>
    </row>
    <row r="90" spans="2:8">
      <c r="B90" s="16" t="s">
        <v>60</v>
      </c>
      <c r="E90" s="45"/>
      <c r="F90" s="35">
        <f>+E8</f>
        <v>171109141</v>
      </c>
      <c r="H90" s="13"/>
    </row>
    <row r="91" spans="2:8">
      <c r="B91" s="27" t="s">
        <v>61</v>
      </c>
      <c r="C91" s="27"/>
      <c r="D91" s="27"/>
      <c r="E91" s="45"/>
      <c r="F91" s="35">
        <v>14048976</v>
      </c>
    </row>
    <row r="92" spans="2:8">
      <c r="E92" s="45"/>
      <c r="F92" s="45"/>
    </row>
  </sheetData>
  <mergeCells count="7">
    <mergeCell ref="B86:F86"/>
    <mergeCell ref="B88:F88"/>
    <mergeCell ref="A1:F1"/>
    <mergeCell ref="A2:F2"/>
    <mergeCell ref="A3:F3"/>
    <mergeCell ref="B82:F82"/>
    <mergeCell ref="B84:F84"/>
  </mergeCells>
  <phoneticPr fontId="2" type="noConversion"/>
  <pageMargins left="0.75" right="0.75" top="0.5" bottom="0.5" header="0.5" footer="0.5"/>
  <pageSetup scale="87" fitToHeight="2" orientation="portrait" r:id="rId1"/>
  <headerFooter alignWithMargins="0"/>
  <rowBreaks count="1" manualBreakCount="1">
    <brk id="56"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topLeftCell="A13" workbookViewId="0">
      <selection activeCell="B34" sqref="B34"/>
    </sheetView>
  </sheetViews>
  <sheetFormatPr defaultRowHeight="12.75"/>
  <cols>
    <col min="1" max="1" width="25.5703125" style="1" bestFit="1" customWidth="1"/>
    <col min="2" max="2" width="72" style="16" customWidth="1"/>
    <col min="3" max="3" width="9.140625" style="8"/>
    <col min="4" max="16384" width="9.140625" style="16"/>
  </cols>
  <sheetData>
    <row r="1" spans="1:8" ht="15">
      <c r="A1" s="49" t="s">
        <v>62</v>
      </c>
      <c r="B1" s="49"/>
    </row>
    <row r="3" spans="1:8" ht="204">
      <c r="A3" s="3" t="s">
        <v>63</v>
      </c>
      <c r="B3" s="7" t="s">
        <v>104</v>
      </c>
      <c r="C3" s="1"/>
    </row>
    <row r="5" spans="1:8" ht="15">
      <c r="A5" s="49" t="s">
        <v>53</v>
      </c>
      <c r="B5" s="49"/>
      <c r="F5" s="25"/>
      <c r="G5" s="25"/>
      <c r="H5" s="25"/>
    </row>
    <row r="6" spans="1:8">
      <c r="F6" s="25"/>
      <c r="G6" s="25"/>
      <c r="H6" s="25"/>
    </row>
    <row r="7" spans="1:8" ht="24">
      <c r="A7" s="3" t="s">
        <v>1</v>
      </c>
      <c r="B7" s="4" t="s">
        <v>46</v>
      </c>
      <c r="D7" s="1"/>
      <c r="E7" s="1"/>
      <c r="F7" s="1"/>
      <c r="G7" s="1"/>
      <c r="H7" s="1"/>
    </row>
    <row r="8" spans="1:8" ht="96">
      <c r="A8" s="14" t="s">
        <v>60</v>
      </c>
      <c r="B8" s="4" t="s">
        <v>105</v>
      </c>
      <c r="D8" s="1"/>
      <c r="E8" s="1"/>
      <c r="F8" s="1"/>
      <c r="G8" s="1"/>
      <c r="H8" s="1"/>
    </row>
    <row r="9" spans="1:8" ht="24">
      <c r="A9" s="14" t="s">
        <v>95</v>
      </c>
      <c r="B9" s="4" t="s">
        <v>96</v>
      </c>
      <c r="D9" s="1"/>
      <c r="E9" s="1"/>
      <c r="F9" s="1"/>
      <c r="G9" s="1"/>
      <c r="H9" s="1"/>
    </row>
    <row r="10" spans="1:8">
      <c r="A10" s="3" t="s">
        <v>55</v>
      </c>
      <c r="B10" s="4"/>
      <c r="D10" s="1"/>
      <c r="E10" s="1"/>
      <c r="F10" s="1"/>
      <c r="G10" s="1"/>
      <c r="H10" s="1"/>
    </row>
    <row r="11" spans="1:8" ht="48">
      <c r="A11" s="14" t="s">
        <v>54</v>
      </c>
      <c r="B11" s="4" t="s">
        <v>44</v>
      </c>
      <c r="C11" s="2"/>
      <c r="D11" s="46"/>
      <c r="E11" s="1"/>
      <c r="F11" s="1"/>
      <c r="G11" s="1"/>
      <c r="H11" s="1"/>
    </row>
    <row r="12" spans="1:8" ht="48">
      <c r="A12" s="6"/>
      <c r="B12" s="6" t="s">
        <v>56</v>
      </c>
    </row>
    <row r="13" spans="1:8">
      <c r="A13" s="6"/>
      <c r="B13" s="6" t="s">
        <v>51</v>
      </c>
    </row>
    <row r="14" spans="1:8" ht="36">
      <c r="A14" s="6"/>
      <c r="B14" s="6" t="s">
        <v>92</v>
      </c>
    </row>
    <row r="15" spans="1:8" ht="48">
      <c r="A15" s="14" t="s">
        <v>45</v>
      </c>
      <c r="B15" s="4" t="s">
        <v>93</v>
      </c>
      <c r="E15" s="1"/>
      <c r="F15" s="1"/>
      <c r="G15" s="1"/>
      <c r="H15" s="1"/>
    </row>
    <row r="16" spans="1:8" ht="24">
      <c r="A16" s="15" t="s">
        <v>13</v>
      </c>
      <c r="B16" s="7" t="s">
        <v>52</v>
      </c>
      <c r="D16" s="1"/>
      <c r="E16" s="1"/>
      <c r="F16" s="1"/>
      <c r="G16" s="1"/>
      <c r="H16" s="1"/>
    </row>
    <row r="17" spans="1:8" ht="36">
      <c r="A17" s="3" t="s">
        <v>2</v>
      </c>
      <c r="B17" s="4" t="s">
        <v>84</v>
      </c>
      <c r="D17" s="1"/>
      <c r="E17" s="1"/>
      <c r="F17" s="1"/>
      <c r="G17" s="1"/>
      <c r="H17" s="1"/>
    </row>
    <row r="18" spans="1:8" ht="48">
      <c r="A18" s="3" t="s">
        <v>3</v>
      </c>
      <c r="B18" s="4" t="s">
        <v>57</v>
      </c>
      <c r="D18" s="1"/>
      <c r="E18" s="1"/>
      <c r="F18" s="1"/>
      <c r="G18" s="1"/>
      <c r="H18" s="1"/>
    </row>
    <row r="19" spans="1:8">
      <c r="A19" s="3" t="s">
        <v>23</v>
      </c>
      <c r="B19" s="4" t="s">
        <v>28</v>
      </c>
      <c r="D19" s="1"/>
      <c r="E19" s="1"/>
      <c r="F19" s="1"/>
      <c r="G19" s="1"/>
      <c r="H19" s="1"/>
    </row>
    <row r="20" spans="1:8" ht="24">
      <c r="A20" s="3" t="s">
        <v>6</v>
      </c>
      <c r="B20" s="4" t="s">
        <v>29</v>
      </c>
      <c r="D20" s="1"/>
      <c r="E20" s="1"/>
      <c r="F20" s="1"/>
      <c r="G20" s="1"/>
      <c r="H20" s="1"/>
    </row>
    <row r="21" spans="1:8">
      <c r="A21" s="3" t="s">
        <v>7</v>
      </c>
      <c r="B21" s="4" t="s">
        <v>30</v>
      </c>
      <c r="D21" s="1"/>
      <c r="E21" s="1"/>
      <c r="F21" s="1"/>
      <c r="G21" s="1"/>
      <c r="H21" s="1"/>
    </row>
    <row r="22" spans="1:8">
      <c r="A22" s="3" t="s">
        <v>8</v>
      </c>
      <c r="B22" s="4" t="s">
        <v>31</v>
      </c>
      <c r="D22" s="1"/>
      <c r="E22" s="1"/>
      <c r="F22" s="1"/>
      <c r="G22" s="1"/>
      <c r="H22" s="1"/>
    </row>
    <row r="23" spans="1:8" ht="48">
      <c r="A23" s="3" t="s">
        <v>9</v>
      </c>
      <c r="B23" s="5" t="s">
        <v>32</v>
      </c>
      <c r="D23" s="44"/>
      <c r="E23" s="44"/>
      <c r="F23" s="44"/>
      <c r="G23" s="44"/>
      <c r="H23" s="44"/>
    </row>
    <row r="24" spans="1:8" ht="24">
      <c r="A24" s="3" t="s">
        <v>10</v>
      </c>
      <c r="B24" s="4" t="s">
        <v>106</v>
      </c>
      <c r="D24" s="44"/>
      <c r="E24" s="44"/>
      <c r="F24" s="44"/>
      <c r="G24" s="44"/>
      <c r="H24" s="44"/>
    </row>
    <row r="25" spans="1:8" ht="24">
      <c r="A25" s="3" t="s">
        <v>11</v>
      </c>
      <c r="B25" s="4" t="s">
        <v>33</v>
      </c>
      <c r="D25" s="44"/>
      <c r="E25" s="44"/>
      <c r="F25" s="44"/>
      <c r="G25" s="44"/>
      <c r="H25" s="44"/>
    </row>
    <row r="26" spans="1:8">
      <c r="A26" s="3" t="s">
        <v>12</v>
      </c>
      <c r="B26" s="4" t="s">
        <v>47</v>
      </c>
      <c r="D26" s="44"/>
      <c r="E26" s="44"/>
      <c r="F26" s="44"/>
      <c r="G26" s="44"/>
      <c r="H26" s="44"/>
    </row>
    <row r="27" spans="1:8">
      <c r="A27" s="3" t="s">
        <v>14</v>
      </c>
      <c r="B27" s="4" t="s">
        <v>34</v>
      </c>
      <c r="D27" s="44"/>
      <c r="E27" s="44"/>
      <c r="F27" s="44"/>
      <c r="G27" s="44"/>
      <c r="H27" s="44"/>
    </row>
    <row r="28" spans="1:8">
      <c r="A28" s="3" t="s">
        <v>24</v>
      </c>
      <c r="B28" s="4" t="s">
        <v>35</v>
      </c>
      <c r="D28" s="44"/>
      <c r="E28" s="44"/>
      <c r="F28" s="44"/>
      <c r="G28" s="44"/>
      <c r="H28" s="44"/>
    </row>
    <row r="29" spans="1:8">
      <c r="A29" s="3" t="s">
        <v>17</v>
      </c>
      <c r="B29" s="4" t="s">
        <v>36</v>
      </c>
      <c r="D29" s="44"/>
      <c r="E29" s="44"/>
      <c r="F29" s="44"/>
      <c r="G29" s="44"/>
      <c r="H29" s="44"/>
    </row>
    <row r="30" spans="1:8" ht="24">
      <c r="A30" s="3" t="s">
        <v>25</v>
      </c>
      <c r="B30" s="4" t="s">
        <v>37</v>
      </c>
      <c r="D30" s="44"/>
      <c r="E30" s="44"/>
      <c r="F30" s="44"/>
      <c r="G30" s="44"/>
      <c r="H30" s="44"/>
    </row>
    <row r="31" spans="1:8" s="9" customFormat="1" ht="24">
      <c r="A31" s="3" t="s">
        <v>48</v>
      </c>
      <c r="B31" s="4" t="s">
        <v>64</v>
      </c>
      <c r="C31" s="4"/>
      <c r="D31" s="4"/>
      <c r="E31" s="4"/>
      <c r="F31" s="4"/>
      <c r="G31" s="4"/>
      <c r="H31" s="4"/>
    </row>
    <row r="32" spans="1:8" s="9" customFormat="1" ht="24">
      <c r="A32" s="3" t="s">
        <v>26</v>
      </c>
      <c r="B32" s="4" t="s">
        <v>107</v>
      </c>
      <c r="C32" s="4"/>
      <c r="D32" s="4"/>
      <c r="E32" s="4"/>
      <c r="F32" s="4"/>
      <c r="G32" s="4"/>
      <c r="H32" s="4"/>
    </row>
    <row r="33" spans="1:8" s="9" customFormat="1" ht="12">
      <c r="A33" s="3" t="s">
        <v>27</v>
      </c>
      <c r="B33" s="4" t="s">
        <v>38</v>
      </c>
      <c r="C33" s="4"/>
      <c r="D33" s="4"/>
      <c r="E33" s="4"/>
      <c r="F33" s="4"/>
      <c r="G33" s="4"/>
      <c r="H33" s="4"/>
    </row>
    <row r="34" spans="1:8" s="9" customFormat="1" ht="12">
      <c r="A34" s="3"/>
      <c r="C34" s="4"/>
      <c r="F34" s="10"/>
      <c r="G34" s="10"/>
      <c r="H34" s="10"/>
    </row>
    <row r="35" spans="1:8">
      <c r="F35" s="25"/>
      <c r="G35" s="25"/>
      <c r="H35" s="25"/>
    </row>
  </sheetData>
  <mergeCells count="2">
    <mergeCell ref="A5:B5"/>
    <mergeCell ref="A1:B1"/>
  </mergeCells>
  <phoneticPr fontId="2" type="noConversion"/>
  <printOptions gridLines="1"/>
  <pageMargins left="0.5" right="0.5" top="0.5" bottom="0.5" header="0.5" footer="0.5"/>
  <pageSetup fitToHeight="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Schedule</vt:lpstr>
      <vt:lpstr>Schedule Definitions</vt:lpstr>
      <vt:lpstr>Schedule!Print_Area</vt:lpstr>
      <vt:lpstr>'Schedule Definitions'!Print_Area</vt:lpstr>
      <vt:lpstr>Schedule!Print_Titles</vt:lpstr>
    </vt:vector>
  </TitlesOfParts>
  <Company>UT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D-6 Worksheet</dc:title>
  <dc:creator>Brad L Gibson</dc:creator>
  <cp:lastModifiedBy>James Timberlake</cp:lastModifiedBy>
  <cp:lastPrinted>2020-01-08T20:38:53Z</cp:lastPrinted>
  <dcterms:created xsi:type="dcterms:W3CDTF">2001-04-05T20:52:05Z</dcterms:created>
  <dcterms:modified xsi:type="dcterms:W3CDTF">2020-01-08T21:01:28Z</dcterms:modified>
</cp:coreProperties>
</file>